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18" i="1"/>
  <c r="J18"/>
  <c r="I18"/>
  <c r="I27"/>
  <c r="K48"/>
  <c r="J48"/>
  <c r="I48"/>
  <c r="K53"/>
  <c r="J53"/>
  <c r="I53"/>
  <c r="J43"/>
  <c r="K27" s="1"/>
  <c r="I43"/>
  <c r="J27"/>
  <c r="K19"/>
  <c r="J19"/>
  <c r="I19"/>
  <c r="K14"/>
  <c r="J14"/>
  <c r="I14"/>
</calcChain>
</file>

<file path=xl/sharedStrings.xml><?xml version="1.0" encoding="utf-8"?>
<sst xmlns="http://schemas.openxmlformats.org/spreadsheetml/2006/main" count="119" uniqueCount="106">
  <si>
    <t>0503166</t>
  </si>
  <si>
    <t>Код формы по ОКУД</t>
  </si>
  <si>
    <t>Сведения об исполнении мероприятий в рамках целевых программ</t>
  </si>
  <si>
    <t xml:space="preserve">Дополнительные сведения о мероприятиях: </t>
  </si>
  <si>
    <t xml:space="preserve">Наименование программы, подпрограммы  </t>
  </si>
  <si>
    <t>Код целевой статьи расходов по бюджетной классификации</t>
  </si>
  <si>
    <t>Наименование мероприятия</t>
  </si>
  <si>
    <t>Утверждено бюджетной росписью, с учетом изменений, руб</t>
  </si>
  <si>
    <t>Исполнено,руб.</t>
  </si>
  <si>
    <t>Не исполнено, руб.</t>
  </si>
  <si>
    <t>Причины отклонений</t>
  </si>
  <si>
    <t>1</t>
  </si>
  <si>
    <t>2</t>
  </si>
  <si>
    <t>3</t>
  </si>
  <si>
    <t>4</t>
  </si>
  <si>
    <t>5</t>
  </si>
  <si>
    <t>6</t>
  </si>
  <si>
    <t>7</t>
  </si>
  <si>
    <t>0800141530</t>
  </si>
  <si>
    <t>08001R0279</t>
  </si>
  <si>
    <t>2810222300</t>
  </si>
  <si>
    <t>2810222400</t>
  </si>
  <si>
    <t>расходы на ежемесячное пособие на ребенка в соответствии с Законом Челябинской области " О пособии на ребенка " произведены согласно фактической потребности</t>
  </si>
  <si>
    <t>2810222500</t>
  </si>
  <si>
    <t>Расходы на выплату обласного единовременного пособия при рождении ребенка произведены согласно фактической потребности</t>
  </si>
  <si>
    <t>2810222600</t>
  </si>
  <si>
    <t>2810222700</t>
  </si>
  <si>
    <t>2810222900</t>
  </si>
  <si>
    <t>2810253800</t>
  </si>
  <si>
    <t>Расходы на реализацию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связи с материнством , и лицам, уволенным в связи с ликвидацией организаций ( прекращение деятельности , полномочий физическими лицами)в  соответствии  с Федеральным Законом  от 19 мая 1995 года № 81 -ФЗ "О государственных пособиям гражданам имеющим детей "произведены согласно фактической потребности</t>
  </si>
  <si>
    <t>2820221100</t>
  </si>
  <si>
    <t>2820221200</t>
  </si>
  <si>
    <t>2820221300</t>
  </si>
  <si>
    <t>2820221400</t>
  </si>
  <si>
    <t>Компенсация расходов на оплату жилых помещений и коммунальных услуг в соответствии с Законом Челябинской области " О дополнительных мерах социальной защиты ветеранов в Челябинской области" произведена согласно фактической потребности</t>
  </si>
  <si>
    <t>2820221700</t>
  </si>
  <si>
    <t>Расходы по субвенции на выплату компенс. расходов на оплату связи и радио ИВОВ и ЖБЛ произведены согласно  фактической потребности</t>
  </si>
  <si>
    <t>2820221900</t>
  </si>
  <si>
    <t>Компенсация расходов на уплату взноса  на капитальный ремонт общего имущества в многоквартирном доме в соответсвии с Законом Челябинской области о дополнительных мерах социальной поддержки отдельных категорий граждан в Челябинской области» произведена согласно фактической потребности</t>
  </si>
  <si>
    <t>2820249000</t>
  </si>
  <si>
    <t>расходы на предоставление гражданам субсидий на оплату жилого помещения и коммунальных услуг произведены согласно фактической потребности</t>
  </si>
  <si>
    <t>2820251370</t>
  </si>
  <si>
    <t>Расходы по предоставлению отдельных мер социальной поддержки гражданам, подвергшимся  воздействию радиации произведены согласно фактической потребности</t>
  </si>
  <si>
    <t>2820252200</t>
  </si>
  <si>
    <t>Расходы на реализацию полномочий Российской федерации по осуществлению ежегодной денежной выплаты лицам, награжденным знаком " Почетный лонор России" произведены согласно фактической потребности</t>
  </si>
  <si>
    <t>2820252500</t>
  </si>
  <si>
    <t>расходы по субвенции на компенсацию расходов на оплату ЖКУ отдельным категориям граждан произведены по фактической потребности</t>
  </si>
  <si>
    <t>2820275600</t>
  </si>
  <si>
    <t>2820275800</t>
  </si>
  <si>
    <t>2820276000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</si>
  <si>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лиц"произведена согласно фактической потребности</t>
  </si>
  <si>
    <t>28202R4620</t>
  </si>
  <si>
    <t>2840114600</t>
  </si>
  <si>
    <t>2840248000</t>
  </si>
  <si>
    <t>6011079505</t>
  </si>
  <si>
    <t>Муниципальначя программа " Формирование доступной среды для инвалидов в Еткульском  муниципальном районе на 2017--2019годы"</t>
  </si>
  <si>
    <t>6111079505</t>
  </si>
  <si>
    <t>7200420400</t>
  </si>
  <si>
    <t>7200650586</t>
  </si>
  <si>
    <t>7208920404</t>
  </si>
  <si>
    <t>Расходы на оплату налогов ( имущество,  транспортный) произведены по фактической потребности( за 4 кв. 2017г )</t>
  </si>
  <si>
    <t>7301050882</t>
  </si>
  <si>
    <t>9901050882</t>
  </si>
  <si>
    <t>Государственная программа Челябинской области "Доступная среда " на 2016-2020годы "</t>
  </si>
  <si>
    <t xml:space="preserve">Повышение уровня доступности учреждений социальной защиты населения для инвалидов и других маломобильных групп населения в муниципальных образованиях Челябинской области
</t>
  </si>
  <si>
    <t xml:space="preserve">Адаптация зданий для доступа инвалидов и других маломобильных групп населения в муниципальные учреждения социальной защиты населения
</t>
  </si>
  <si>
    <t xml:space="preserve">Выплата областного единовременного пособия при рождении ребенка в соответствии с Законом Челябинской области "Об областном единовременном пособии при рождении ребенка"
</t>
  </si>
  <si>
    <t xml:space="preserve">Выплаты на 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 - сирот и детей, оставшихся без попечения родителей , вознаграждении, причитающемся приемному родителю, и социальных гарантиях приемной семье"
</t>
  </si>
  <si>
    <t xml:space="preserve">Выплата пособия на ребенка в соответствии с Законом Челябинской области "О пособии на ребенка"
</t>
  </si>
  <si>
    <t xml:space="preserve">Выплата ежемесячного пособия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
</t>
  </si>
  <si>
    <t xml:space="preserve"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семьи в Челябинской области"
</t>
  </si>
  <si>
    <t xml:space="preserve">Расходы на обеспечение деятельности отдела  опеки и попечительства
</t>
  </si>
  <si>
    <t xml:space="preserve">Выплаты единовременного пособия при рождении ребенка, пособия по уходу за ребенком до 1,5 лет не работающим гражданам, в соответствии с Федеральным законом от 19 мая 1995 года № 81 -ФЗ "О государственных пособиях гражданам, имеющим детей"
</t>
  </si>
  <si>
    <t xml:space="preserve">Ежемесячная денежная выплата в соответствии с Законом Челябинской области "О мерах социальной поддержки ветеранов в Челябинской области"
</t>
  </si>
  <si>
    <t xml:space="preserve"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
</t>
  </si>
  <si>
    <t xml:space="preserve">Ежемесячная денежная выплата в соответствии с Законом Челябинской области "О звании "Ветеран труда Челябинской области"
</t>
  </si>
  <si>
    <t xml:space="preserve"> Компенсация расходов на оплату жилых помещений и коммунальных услуг в соответствии с Законом Челябинской области "О дополнительных мерах социальной поддержки отдельных категорий граждан в Челябинской области"
</t>
  </si>
  <si>
    <t xml:space="preserve">Ежемесячная денежная выплата за пользование услуами свяи и радио в соответствии с Законом Челябинской области "О дополнительных мерах социальной поддержки отдельных категорий граждан в Челябинской области"
</t>
  </si>
  <si>
    <t xml:space="preserve"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Челябинской области"
</t>
  </si>
  <si>
    <t>Расходы на обеспечение деятельности отдела субсидий</t>
  </si>
  <si>
    <t xml:space="preserve">Выплата гражданам субсидий на оплату жилого помещения и коммунальных услуг 
</t>
  </si>
  <si>
    <t xml:space="preserve">Реализация полномочий Российской Федерации по предоставлению отдельных мер социальной поддержки граждан, подвергшихся воздействию радиации
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</si>
  <si>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</si>
  <si>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Реализация полномочий Российской Федерации на оплату жилищно - коммунальных услуг отдельным категориям граждан
</t>
  </si>
  <si>
    <t>Компенсация расходов на оплату ЖКУ сельским педагогам и ежемесячная денежная выплата сельским специалистам</t>
  </si>
  <si>
    <t xml:space="preserve">Выплата пособия на погребение
</t>
  </si>
  <si>
    <t xml:space="preserve"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войны"
</t>
  </si>
  <si>
    <t>Итого:</t>
  </si>
  <si>
    <t>Расходы на обеспечение деятельности органов УСЗН</t>
  </si>
  <si>
    <t xml:space="preserve">Субсидия на выполнение муниципального задания, и на иные цели
</t>
  </si>
  <si>
    <t>Выделение средств на выплату единовременного пособия в связи с трудной жизненной ситуацией, на ремонты жилья УВОВ, ветеранам труда, труженникам тыла;организацию памятных мероприятий</t>
  </si>
  <si>
    <t>Организация и проведение мероприятий</t>
  </si>
  <si>
    <t>Муниципальная программа "Организации деятельности Управления социальной защиты населения на 2017-2019годы"</t>
  </si>
  <si>
    <t xml:space="preserve">Расходы на обеспечение деятельности органов УСЗН
</t>
  </si>
  <si>
    <t xml:space="preserve">Выплата единовременного социального пособия
</t>
  </si>
  <si>
    <t xml:space="preserve">Расходы на обеспечение деятельности органов УСЗН( на уплату налогов)
</t>
  </si>
  <si>
    <t>Муниципальная программа "Обеспечение беспрепятственного доступа инвалидов и других маломобильныхгрупп населения к жилым и общественным зданиям, оъектов социальной инфраструктуры" на территории Еткульсконо муниципального района на 2014-2018г.</t>
  </si>
  <si>
    <t xml:space="preserve">Субсидия на иные цели 
</t>
  </si>
  <si>
    <t xml:space="preserve">Государственная программа Челябинской области " Развитие социальной защиты населения в Челябинской области  на 2017-2019годы" </t>
  </si>
  <si>
    <t xml:space="preserve"> подпрограмма "Дети Южного Урала" </t>
  </si>
  <si>
    <t>Подпрограмма "  Повышение качества жизни граждан пожилого возраста и иных категорий граждан"</t>
  </si>
  <si>
    <t>Подпрограмма "Функционированнние системы социального обслуживания и социальной поддержке отдельных категорий граждан"</t>
  </si>
  <si>
    <t>Непрограмные направления деятельности</t>
  </si>
  <si>
    <t>ИТОГО:</t>
  </si>
  <si>
    <t>Муниципальная программа социальной поддержки малообеспеченных граждан на 2015,2016,2017 годы</t>
  </si>
  <si>
    <t>Расходы произведены согласно фактической потребности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</si>
</sst>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u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</borders>
  <cellStyleXfs count="2">
    <xf numFmtId="0" fontId="0" fillId="0" borderId="0"/>
    <xf numFmtId="0" fontId="6" fillId="0" borderId="0"/>
  </cellStyleXfs>
  <cellXfs count="129">
    <xf numFmtId="0" fontId="1" fillId="0" borderId="0" xfId="0" applyFont="1" applyFill="1" applyBorder="1"/>
    <xf numFmtId="0" fontId="3" fillId="0" borderId="7" xfId="1" applyNumberFormat="1" applyFont="1" applyFill="1" applyBorder="1" applyAlignment="1">
      <alignment horizontal="center" vertical="center" wrapText="1" readingOrder="1"/>
    </xf>
    <xf numFmtId="164" fontId="3" fillId="0" borderId="11" xfId="1" applyNumberFormat="1" applyFont="1" applyFill="1" applyBorder="1" applyAlignment="1">
      <alignment horizontal="right" vertical="center" wrapText="1" readingOrder="1"/>
    </xf>
    <xf numFmtId="0" fontId="3" fillId="0" borderId="11" xfId="1" applyNumberFormat="1" applyFont="1" applyFill="1" applyBorder="1" applyAlignment="1">
      <alignment horizontal="left" vertical="center" wrapText="1" readingOrder="1"/>
    </xf>
    <xf numFmtId="0" fontId="3" fillId="0" borderId="11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3" fillId="0" borderId="23" xfId="1" applyNumberFormat="1" applyFont="1" applyFill="1" applyBorder="1" applyAlignment="1">
      <alignment horizontal="center" vertical="center" wrapText="1" readingOrder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164" fontId="7" fillId="0" borderId="11" xfId="1" applyNumberFormat="1" applyFont="1" applyFill="1" applyBorder="1" applyAlignment="1">
      <alignment horizontal="right" vertical="center" wrapText="1" readingOrder="1"/>
    </xf>
    <xf numFmtId="0" fontId="1" fillId="0" borderId="17" xfId="0" applyFont="1" applyFill="1" applyBorder="1" applyAlignment="1">
      <alignment vertical="top"/>
    </xf>
    <xf numFmtId="0" fontId="9" fillId="0" borderId="11" xfId="1" applyNumberFormat="1" applyFont="1" applyFill="1" applyBorder="1" applyAlignment="1">
      <alignment horizontal="left" vertical="center" wrapText="1" readingOrder="1"/>
    </xf>
    <xf numFmtId="0" fontId="3" fillId="0" borderId="2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1" fillId="0" borderId="13" xfId="1" applyNumberFormat="1" applyFont="1" applyFill="1" applyBorder="1" applyAlignment="1">
      <alignment vertical="top" wrapText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0" fontId="8" fillId="0" borderId="12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vertical="top" wrapText="1"/>
    </xf>
    <xf numFmtId="164" fontId="7" fillId="0" borderId="11" xfId="1" applyNumberFormat="1" applyFont="1" applyFill="1" applyBorder="1" applyAlignment="1">
      <alignment horizontal="right" vertical="center" wrapText="1" readingOrder="1"/>
    </xf>
    <xf numFmtId="164" fontId="7" fillId="0" borderId="11" xfId="1" applyNumberFormat="1" applyFont="1" applyFill="1" applyBorder="1" applyAlignment="1">
      <alignment horizontal="right" vertical="center" wrapText="1" readingOrder="1"/>
    </xf>
    <xf numFmtId="0" fontId="9" fillId="0" borderId="14" xfId="1" applyNumberFormat="1" applyFont="1" applyFill="1" applyBorder="1" applyAlignment="1">
      <alignment vertical="center" wrapText="1" readingOrder="1"/>
    </xf>
    <xf numFmtId="0" fontId="8" fillId="0" borderId="14" xfId="1" applyNumberFormat="1" applyFont="1" applyFill="1" applyBorder="1" applyAlignment="1">
      <alignment vertical="top" wrapText="1"/>
    </xf>
    <xf numFmtId="0" fontId="9" fillId="0" borderId="26" xfId="1" applyNumberFormat="1" applyFont="1" applyFill="1" applyBorder="1" applyAlignment="1">
      <alignment horizontal="left" vertical="center" wrapText="1" readingOrder="1"/>
    </xf>
    <xf numFmtId="164" fontId="3" fillId="0" borderId="26" xfId="1" applyNumberFormat="1" applyFont="1" applyFill="1" applyBorder="1" applyAlignment="1">
      <alignment horizontal="right" vertical="center" wrapText="1" readingOrder="1"/>
    </xf>
    <xf numFmtId="0" fontId="7" fillId="0" borderId="25" xfId="1" applyNumberFormat="1" applyFont="1" applyFill="1" applyBorder="1" applyAlignment="1">
      <alignment horizontal="left" vertical="center" wrapText="1" readingOrder="1"/>
    </xf>
    <xf numFmtId="164" fontId="7" fillId="0" borderId="25" xfId="1" applyNumberFormat="1" applyFont="1" applyFill="1" applyBorder="1" applyAlignment="1">
      <alignment horizontal="right" vertical="center" wrapText="1" readingOrder="1"/>
    </xf>
    <xf numFmtId="164" fontId="7" fillId="0" borderId="15" xfId="1" applyNumberFormat="1" applyFont="1" applyFill="1" applyBorder="1" applyAlignment="1">
      <alignment horizontal="center" vertical="center" wrapText="1" readingOrder="1"/>
    </xf>
    <xf numFmtId="164" fontId="7" fillId="0" borderId="2" xfId="1" applyNumberFormat="1" applyFont="1" applyFill="1" applyBorder="1" applyAlignment="1">
      <alignment horizontal="center" vertical="center" wrapText="1" readingOrder="1"/>
    </xf>
    <xf numFmtId="164" fontId="7" fillId="0" borderId="16" xfId="1" applyNumberFormat="1" applyFont="1" applyFill="1" applyBorder="1" applyAlignment="1">
      <alignment horizontal="center" vertical="center" wrapText="1" readingOrder="1"/>
    </xf>
    <xf numFmtId="164" fontId="7" fillId="0" borderId="17" xfId="1" applyNumberFormat="1" applyFont="1" applyFill="1" applyBorder="1" applyAlignment="1">
      <alignment horizontal="center" vertical="center" wrapText="1" readingOrder="1"/>
    </xf>
    <xf numFmtId="164" fontId="7" fillId="0" borderId="18" xfId="1" applyNumberFormat="1" applyFont="1" applyFill="1" applyBorder="1" applyAlignment="1">
      <alignment horizontal="center" vertical="center" wrapText="1" readingOrder="1"/>
    </xf>
    <xf numFmtId="164" fontId="7" fillId="0" borderId="19" xfId="1" applyNumberFormat="1" applyFont="1" applyFill="1" applyBorder="1" applyAlignment="1">
      <alignment horizontal="center" vertical="center" wrapText="1" readingOrder="1"/>
    </xf>
    <xf numFmtId="0" fontId="7" fillId="0" borderId="15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16" xfId="1" applyNumberFormat="1" applyFont="1" applyFill="1" applyBorder="1" applyAlignment="1">
      <alignment horizontal="center" vertical="center" wrapText="1" readingOrder="1"/>
    </xf>
    <xf numFmtId="0" fontId="7" fillId="0" borderId="17" xfId="1" applyNumberFormat="1" applyFont="1" applyFill="1" applyBorder="1" applyAlignment="1">
      <alignment horizontal="center" vertical="center" wrapText="1" readingOrder="1"/>
    </xf>
    <xf numFmtId="0" fontId="7" fillId="0" borderId="18" xfId="1" applyNumberFormat="1" applyFont="1" applyFill="1" applyBorder="1" applyAlignment="1">
      <alignment horizontal="center" vertical="center" wrapText="1" readingOrder="1"/>
    </xf>
    <xf numFmtId="0" fontId="7" fillId="0" borderId="19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164" fontId="7" fillId="0" borderId="14" xfId="1" applyNumberFormat="1" applyFont="1" applyFill="1" applyBorder="1" applyAlignment="1">
      <alignment horizontal="center" vertical="center" wrapText="1" readingOrder="1"/>
    </xf>
    <xf numFmtId="164" fontId="7" fillId="0" borderId="12" xfId="1" applyNumberFormat="1" applyFont="1" applyFill="1" applyBorder="1" applyAlignment="1">
      <alignment horizontal="center" vertical="center" wrapText="1" readingOrder="1"/>
    </xf>
    <xf numFmtId="164" fontId="7" fillId="0" borderId="13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3" fillId="0" borderId="11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164" fontId="3" fillId="0" borderId="11" xfId="1" applyNumberFormat="1" applyFont="1" applyFill="1" applyBorder="1" applyAlignment="1">
      <alignment horizontal="right" vertical="center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3" fillId="0" borderId="11" xfId="1" applyNumberFormat="1" applyFont="1" applyFill="1" applyBorder="1" applyAlignment="1">
      <alignment horizontal="left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3" fillId="0" borderId="15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3" fillId="0" borderId="16" xfId="1" applyNumberFormat="1" applyFont="1" applyFill="1" applyBorder="1" applyAlignment="1">
      <alignment horizontal="center" vertical="top" wrapText="1" readingOrder="1"/>
    </xf>
    <xf numFmtId="0" fontId="3" fillId="0" borderId="23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3" fillId="0" borderId="24" xfId="1" applyNumberFormat="1" applyFont="1" applyFill="1" applyBorder="1" applyAlignment="1">
      <alignment horizontal="center" vertical="top" wrapText="1" readingOrder="1"/>
    </xf>
    <xf numFmtId="0" fontId="3" fillId="0" borderId="17" xfId="1" applyNumberFormat="1" applyFont="1" applyFill="1" applyBorder="1" applyAlignment="1">
      <alignment horizontal="center" vertical="top" wrapText="1" readingOrder="1"/>
    </xf>
    <xf numFmtId="0" fontId="3" fillId="0" borderId="18" xfId="1" applyNumberFormat="1" applyFont="1" applyFill="1" applyBorder="1" applyAlignment="1">
      <alignment horizontal="center" vertical="top" wrapText="1" readingOrder="1"/>
    </xf>
    <xf numFmtId="0" fontId="3" fillId="0" borderId="19" xfId="1" applyNumberFormat="1" applyFont="1" applyFill="1" applyBorder="1" applyAlignment="1">
      <alignment horizontal="center" vertical="top" wrapText="1" readingOrder="1"/>
    </xf>
    <xf numFmtId="0" fontId="7" fillId="0" borderId="28" xfId="1" applyNumberFormat="1" applyFont="1" applyFill="1" applyBorder="1" applyAlignment="1">
      <alignment horizontal="center" vertical="center" wrapText="1" readingOrder="1"/>
    </xf>
    <xf numFmtId="0" fontId="7" fillId="0" borderId="27" xfId="1" applyNumberFormat="1" applyFont="1" applyFill="1" applyBorder="1" applyAlignment="1">
      <alignment horizontal="center" vertical="center" wrapText="1" readingOrder="1"/>
    </xf>
    <xf numFmtId="164" fontId="7" fillId="0" borderId="28" xfId="1" applyNumberFormat="1" applyFont="1" applyFill="1" applyBorder="1" applyAlignment="1">
      <alignment horizontal="center" vertical="center" wrapText="1" readingOrder="1"/>
    </xf>
    <xf numFmtId="0" fontId="3" fillId="0" borderId="14" xfId="1" applyNumberFormat="1" applyFont="1" applyFill="1" applyBorder="1" applyAlignment="1">
      <alignment horizontal="center" vertical="center" wrapText="1" readingOrder="1"/>
    </xf>
    <xf numFmtId="0" fontId="3" fillId="0" borderId="12" xfId="1" applyNumberFormat="1" applyFont="1" applyFill="1" applyBorder="1" applyAlignment="1">
      <alignment horizontal="center" vertical="center" wrapText="1" readingOrder="1"/>
    </xf>
    <xf numFmtId="0" fontId="3" fillId="0" borderId="13" xfId="1" applyNumberFormat="1" applyFont="1" applyFill="1" applyBorder="1" applyAlignment="1">
      <alignment horizontal="center" vertical="center" wrapText="1" readingOrder="1"/>
    </xf>
    <xf numFmtId="0" fontId="9" fillId="0" borderId="20" xfId="1" applyNumberFormat="1" applyFont="1" applyFill="1" applyBorder="1" applyAlignment="1">
      <alignment horizontal="center" vertical="top" wrapText="1" readingOrder="1"/>
    </xf>
    <xf numFmtId="0" fontId="1" fillId="0" borderId="21" xfId="0" applyFont="1" applyFill="1" applyBorder="1" applyAlignment="1">
      <alignment vertical="top"/>
    </xf>
    <xf numFmtId="0" fontId="1" fillId="0" borderId="22" xfId="0" applyFont="1" applyFill="1" applyBorder="1" applyAlignment="1">
      <alignment vertical="top"/>
    </xf>
    <xf numFmtId="0" fontId="1" fillId="0" borderId="23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24" xfId="0" applyFont="1" applyFill="1" applyBorder="1" applyAlignment="1">
      <alignment vertical="top"/>
    </xf>
    <xf numFmtId="0" fontId="1" fillId="0" borderId="17" xfId="0" applyFont="1" applyFill="1" applyBorder="1" applyAlignment="1">
      <alignment vertical="top"/>
    </xf>
    <xf numFmtId="0" fontId="1" fillId="0" borderId="18" xfId="0" applyFont="1" applyFill="1" applyBorder="1" applyAlignment="1">
      <alignment vertical="top"/>
    </xf>
    <xf numFmtId="0" fontId="1" fillId="0" borderId="19" xfId="0" applyFont="1" applyFill="1" applyBorder="1" applyAlignment="1">
      <alignment vertical="top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9" fillId="0" borderId="21" xfId="1" applyNumberFormat="1" applyFont="1" applyFill="1" applyBorder="1" applyAlignment="1">
      <alignment horizontal="center" vertical="top" wrapText="1" readingOrder="1"/>
    </xf>
    <xf numFmtId="0" fontId="9" fillId="0" borderId="22" xfId="1" applyNumberFormat="1" applyFont="1" applyFill="1" applyBorder="1" applyAlignment="1">
      <alignment horizontal="center" vertical="top" wrapText="1" readingOrder="1"/>
    </xf>
    <xf numFmtId="0" fontId="9" fillId="0" borderId="23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24" xfId="1" applyNumberFormat="1" applyFont="1" applyFill="1" applyBorder="1" applyAlignment="1">
      <alignment horizontal="center" vertical="top" wrapText="1" readingOrder="1"/>
    </xf>
    <xf numFmtId="0" fontId="9" fillId="0" borderId="17" xfId="1" applyNumberFormat="1" applyFont="1" applyFill="1" applyBorder="1" applyAlignment="1">
      <alignment horizontal="center" vertical="top" wrapText="1" readingOrder="1"/>
    </xf>
    <xf numFmtId="0" fontId="9" fillId="0" borderId="18" xfId="1" applyNumberFormat="1" applyFont="1" applyFill="1" applyBorder="1" applyAlignment="1">
      <alignment horizontal="center" vertical="top" wrapText="1" readingOrder="1"/>
    </xf>
    <xf numFmtId="0" fontId="9" fillId="0" borderId="19" xfId="1" applyNumberFormat="1" applyFont="1" applyFill="1" applyBorder="1" applyAlignment="1">
      <alignment horizontal="center" vertical="top" wrapText="1" readingOrder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0" fontId="8" fillId="0" borderId="12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vertical="top" wrapText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164" fontId="7" fillId="0" borderId="11" xfId="1" applyNumberFormat="1" applyFont="1" applyFill="1" applyBorder="1" applyAlignment="1">
      <alignment horizontal="right" vertical="center" wrapText="1" readingOrder="1"/>
    </xf>
    <xf numFmtId="0" fontId="7" fillId="0" borderId="27" xfId="1" applyNumberFormat="1" applyFont="1" applyFill="1" applyBorder="1" applyAlignment="1">
      <alignment horizontal="left" vertical="center" wrapText="1" readingOrder="1"/>
    </xf>
    <xf numFmtId="0" fontId="8" fillId="0" borderId="18" xfId="1" applyNumberFormat="1" applyFont="1" applyFill="1" applyBorder="1" applyAlignment="1">
      <alignment vertical="top" wrapText="1"/>
    </xf>
    <xf numFmtId="0" fontId="8" fillId="0" borderId="19" xfId="1" applyNumberFormat="1" applyFont="1" applyFill="1" applyBorder="1" applyAlignment="1">
      <alignment vertical="top" wrapText="1"/>
    </xf>
    <xf numFmtId="0" fontId="8" fillId="0" borderId="21" xfId="1" applyNumberFormat="1" applyFont="1" applyFill="1" applyBorder="1" applyAlignment="1">
      <alignment horizontal="center" vertical="top" wrapText="1"/>
    </xf>
    <xf numFmtId="0" fontId="8" fillId="0" borderId="22" xfId="1" applyNumberFormat="1" applyFont="1" applyFill="1" applyBorder="1" applyAlignment="1">
      <alignment horizontal="center" vertical="top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8" fillId="0" borderId="24" xfId="1" applyNumberFormat="1" applyFont="1" applyFill="1" applyBorder="1" applyAlignment="1">
      <alignment horizontal="center" vertical="top" wrapText="1"/>
    </xf>
    <xf numFmtId="0" fontId="8" fillId="0" borderId="18" xfId="1" applyNumberFormat="1" applyFont="1" applyFill="1" applyBorder="1" applyAlignment="1">
      <alignment horizontal="center" vertical="top" wrapText="1"/>
    </xf>
    <xf numFmtId="0" fontId="8" fillId="0" borderId="19" xfId="1" applyNumberFormat="1" applyFont="1" applyFill="1" applyBorder="1" applyAlignment="1">
      <alignment horizontal="center" vertical="top" wrapText="1"/>
    </xf>
    <xf numFmtId="0" fontId="7" fillId="0" borderId="25" xfId="1" applyNumberFormat="1" applyFont="1" applyFill="1" applyBorder="1" applyAlignment="1">
      <alignment horizontal="left" vertical="center" wrapText="1" readingOrder="1"/>
    </xf>
    <xf numFmtId="0" fontId="8" fillId="0" borderId="25" xfId="1" applyNumberFormat="1" applyFont="1" applyFill="1" applyBorder="1" applyAlignment="1">
      <alignment vertical="top" wrapText="1"/>
    </xf>
    <xf numFmtId="0" fontId="7" fillId="0" borderId="25" xfId="1" applyNumberFormat="1" applyFont="1" applyFill="1" applyBorder="1" applyAlignment="1">
      <alignment horizontal="center" vertical="center" wrapText="1" readingOrder="1"/>
    </xf>
    <xf numFmtId="164" fontId="7" fillId="0" borderId="25" xfId="1" applyNumberFormat="1" applyFont="1" applyFill="1" applyBorder="1" applyAlignment="1">
      <alignment horizontal="right" vertical="center" wrapText="1" readingOrder="1"/>
    </xf>
    <xf numFmtId="0" fontId="9" fillId="0" borderId="26" xfId="1" applyNumberFormat="1" applyFont="1" applyFill="1" applyBorder="1" applyAlignment="1">
      <alignment horizontal="left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1" fillId="0" borderId="22" xfId="1" applyNumberFormat="1" applyFont="1" applyFill="1" applyBorder="1" applyAlignment="1">
      <alignment vertical="top" wrapText="1"/>
    </xf>
    <xf numFmtId="0" fontId="3" fillId="0" borderId="26" xfId="1" applyNumberFormat="1" applyFont="1" applyFill="1" applyBorder="1" applyAlignment="1">
      <alignment horizontal="center" vertical="center" wrapText="1" readingOrder="1"/>
    </xf>
    <xf numFmtId="164" fontId="3" fillId="0" borderId="26" xfId="1" applyNumberFormat="1" applyFont="1" applyFill="1" applyBorder="1" applyAlignment="1">
      <alignment horizontal="right" vertical="center" wrapText="1" readingOrder="1"/>
    </xf>
    <xf numFmtId="0" fontId="3" fillId="0" borderId="26" xfId="1" applyNumberFormat="1" applyFont="1" applyFill="1" applyBorder="1" applyAlignment="1">
      <alignment horizontal="left" vertical="center" wrapText="1" readingOrder="1"/>
    </xf>
    <xf numFmtId="0" fontId="9" fillId="0" borderId="20" xfId="1" applyNumberFormat="1" applyFont="1" applyFill="1" applyBorder="1" applyAlignment="1">
      <alignment horizontal="center" vertical="center" wrapText="1" readingOrder="1"/>
    </xf>
    <xf numFmtId="0" fontId="9" fillId="0" borderId="21" xfId="1" applyNumberFormat="1" applyFont="1" applyFill="1" applyBorder="1" applyAlignment="1">
      <alignment horizontal="center" vertical="center" wrapText="1" readingOrder="1"/>
    </xf>
    <xf numFmtId="0" fontId="9" fillId="0" borderId="22" xfId="1" applyNumberFormat="1" applyFont="1" applyFill="1" applyBorder="1" applyAlignment="1">
      <alignment horizontal="center" vertical="center" wrapText="1" readingOrder="1"/>
    </xf>
    <xf numFmtId="0" fontId="9" fillId="0" borderId="17" xfId="1" applyNumberFormat="1" applyFont="1" applyFill="1" applyBorder="1" applyAlignment="1">
      <alignment horizontal="center" vertical="center" wrapText="1" readingOrder="1"/>
    </xf>
    <xf numFmtId="0" fontId="9" fillId="0" borderId="18" xfId="1" applyNumberFormat="1" applyFont="1" applyFill="1" applyBorder="1" applyAlignment="1">
      <alignment horizontal="center" vertical="center" wrapText="1" readingOrder="1"/>
    </xf>
    <xf numFmtId="0" fontId="9" fillId="0" borderId="19" xfId="1" applyNumberFormat="1" applyFont="1" applyFill="1" applyBorder="1" applyAlignment="1">
      <alignment horizontal="center" vertical="center" wrapText="1" readingOrder="1"/>
    </xf>
    <xf numFmtId="0" fontId="8" fillId="0" borderId="12" xfId="1" applyNumberFormat="1" applyFont="1" applyFill="1" applyBorder="1" applyAlignment="1">
      <alignment horizontal="center" vertical="top" wrapText="1"/>
    </xf>
    <xf numFmtId="0" fontId="8" fillId="0" borderId="13" xfId="1" applyNumberFormat="1" applyFont="1" applyFill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55"/>
  <sheetViews>
    <sheetView showGridLines="0" tabSelected="1" topLeftCell="A34" zoomScale="85" zoomScaleNormal="85" workbookViewId="0">
      <selection activeCell="J50" sqref="J50"/>
    </sheetView>
  </sheetViews>
  <sheetFormatPr defaultRowHeight="15"/>
  <cols>
    <col min="1" max="1" width="1" customWidth="1"/>
    <col min="2" max="2" width="0.28515625" customWidth="1"/>
    <col min="3" max="3" width="33.140625" customWidth="1"/>
    <col min="4" max="4" width="0.42578125" customWidth="1"/>
    <col min="5" max="5" width="2.85546875" customWidth="1"/>
    <col min="6" max="6" width="1.140625" customWidth="1"/>
    <col min="7" max="7" width="13.7109375" customWidth="1"/>
    <col min="8" max="8" width="24.7109375" customWidth="1"/>
    <col min="9" max="10" width="15.28515625" customWidth="1"/>
    <col min="11" max="11" width="2.42578125" customWidth="1"/>
    <col min="12" max="12" width="2.140625" customWidth="1"/>
    <col min="13" max="13" width="10.85546875" customWidth="1"/>
    <col min="14" max="14" width="9.140625" customWidth="1"/>
    <col min="15" max="15" width="15.28515625" customWidth="1"/>
    <col min="16" max="16" width="0.7109375" customWidth="1"/>
    <col min="17" max="17" width="0.28515625" customWidth="1"/>
    <col min="18" max="18" width="0" hidden="1" customWidth="1"/>
  </cols>
  <sheetData>
    <row r="1" spans="2:17" ht="0.4" customHeight="1"/>
    <row r="2" spans="2:17" ht="0.75" customHeight="1">
      <c r="O2" s="43" t="s">
        <v>0</v>
      </c>
      <c r="P2" s="44"/>
      <c r="Q2" s="45"/>
    </row>
    <row r="3" spans="2:17" ht="11.25" customHeight="1">
      <c r="M3" s="49" t="s">
        <v>1</v>
      </c>
      <c r="N3" s="50"/>
      <c r="O3" s="46"/>
      <c r="P3" s="47"/>
      <c r="Q3" s="48"/>
    </row>
    <row r="4" spans="2:17" ht="0" hidden="1" customHeight="1"/>
    <row r="5" spans="2:17" ht="25.5" customHeight="1"/>
    <row r="6" spans="2:17" ht="22.5" customHeight="1">
      <c r="G6" s="51" t="s">
        <v>2</v>
      </c>
      <c r="H6" s="50"/>
      <c r="I6" s="50"/>
      <c r="J6" s="50"/>
      <c r="K6" s="50"/>
    </row>
    <row r="7" spans="2:17" ht="9.6" customHeight="1"/>
    <row r="8" spans="2:17" ht="0.6" customHeight="1">
      <c r="C8" s="52" t="s">
        <v>3</v>
      </c>
    </row>
    <row r="9" spans="2:17">
      <c r="C9" s="50"/>
      <c r="E9" s="53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2:17"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2:17" ht="15.95" customHeight="1"/>
    <row r="12" spans="2:17" ht="48.4" customHeight="1" thickBot="1">
      <c r="B12" s="59" t="s">
        <v>4</v>
      </c>
      <c r="C12" s="60"/>
      <c r="D12" s="60"/>
      <c r="E12" s="61"/>
      <c r="F12" s="59" t="s">
        <v>5</v>
      </c>
      <c r="G12" s="61"/>
      <c r="H12" s="1" t="s">
        <v>6</v>
      </c>
      <c r="I12" s="1" t="s">
        <v>7</v>
      </c>
      <c r="J12" s="1" t="s">
        <v>8</v>
      </c>
      <c r="K12" s="59" t="s">
        <v>9</v>
      </c>
      <c r="L12" s="60"/>
      <c r="M12" s="61"/>
      <c r="N12" s="62" t="s">
        <v>10</v>
      </c>
      <c r="O12" s="60"/>
      <c r="P12" s="61"/>
    </row>
    <row r="13" spans="2:17" ht="15" customHeight="1" thickTop="1" thickBot="1">
      <c r="B13" s="59" t="s">
        <v>11</v>
      </c>
      <c r="C13" s="60"/>
      <c r="D13" s="60"/>
      <c r="E13" s="61"/>
      <c r="F13" s="59" t="s">
        <v>12</v>
      </c>
      <c r="G13" s="61"/>
      <c r="H13" s="1" t="s">
        <v>13</v>
      </c>
      <c r="I13" s="1" t="s">
        <v>14</v>
      </c>
      <c r="J13" s="1" t="s">
        <v>15</v>
      </c>
      <c r="K13" s="59" t="s">
        <v>16</v>
      </c>
      <c r="L13" s="60"/>
      <c r="M13" s="61"/>
      <c r="N13" s="62" t="s">
        <v>17</v>
      </c>
      <c r="O13" s="60"/>
      <c r="P13" s="61"/>
    </row>
    <row r="14" spans="2:17" s="12" customFormat="1" ht="15" customHeight="1" thickTop="1">
      <c r="B14" s="63" t="s">
        <v>63</v>
      </c>
      <c r="C14" s="64"/>
      <c r="D14" s="64"/>
      <c r="E14" s="65"/>
      <c r="F14" s="31">
        <v>800000000</v>
      </c>
      <c r="G14" s="33"/>
      <c r="H14" s="72" t="s">
        <v>87</v>
      </c>
      <c r="I14" s="74">
        <f>I16+I17</f>
        <v>240000</v>
      </c>
      <c r="J14" s="74">
        <f>J16+J17</f>
        <v>239999.29</v>
      </c>
      <c r="K14" s="25">
        <f t="shared" ref="K14" si="0">K16+K17</f>
        <v>0.71</v>
      </c>
      <c r="L14" s="26"/>
      <c r="M14" s="27"/>
      <c r="N14" s="31"/>
      <c r="O14" s="32"/>
      <c r="P14" s="33"/>
    </row>
    <row r="15" spans="2:17" s="12" customFormat="1" ht="15" customHeight="1">
      <c r="B15" s="66"/>
      <c r="C15" s="67"/>
      <c r="D15" s="67"/>
      <c r="E15" s="68"/>
      <c r="F15" s="34"/>
      <c r="G15" s="36"/>
      <c r="H15" s="73"/>
      <c r="I15" s="73"/>
      <c r="J15" s="73"/>
      <c r="K15" s="28"/>
      <c r="L15" s="29"/>
      <c r="M15" s="30"/>
      <c r="N15" s="34"/>
      <c r="O15" s="35"/>
      <c r="P15" s="36"/>
    </row>
    <row r="16" spans="2:17" ht="102" customHeight="1">
      <c r="B16" s="66"/>
      <c r="C16" s="67"/>
      <c r="D16" s="67"/>
      <c r="E16" s="68"/>
      <c r="F16" s="54" t="s">
        <v>18</v>
      </c>
      <c r="G16" s="55"/>
      <c r="H16" s="3" t="s">
        <v>64</v>
      </c>
      <c r="I16" s="2">
        <v>85285</v>
      </c>
      <c r="J16" s="2">
        <v>85285</v>
      </c>
      <c r="K16" s="56">
        <v>0</v>
      </c>
      <c r="L16" s="57"/>
      <c r="M16" s="55"/>
      <c r="N16" s="58"/>
      <c r="O16" s="57"/>
      <c r="P16" s="55"/>
    </row>
    <row r="17" spans="2:16" ht="102" customHeight="1">
      <c r="B17" s="69"/>
      <c r="C17" s="70"/>
      <c r="D17" s="70"/>
      <c r="E17" s="71"/>
      <c r="F17" s="54" t="s">
        <v>19</v>
      </c>
      <c r="G17" s="55"/>
      <c r="H17" s="3" t="s">
        <v>65</v>
      </c>
      <c r="I17" s="2">
        <v>154715</v>
      </c>
      <c r="J17" s="2">
        <v>154714.29</v>
      </c>
      <c r="K17" s="56">
        <v>0.71</v>
      </c>
      <c r="L17" s="57"/>
      <c r="M17" s="55"/>
      <c r="N17" s="58"/>
      <c r="O17" s="57"/>
      <c r="P17" s="55"/>
    </row>
    <row r="18" spans="2:16" s="12" customFormat="1" ht="53.25" customHeight="1">
      <c r="B18" s="6"/>
      <c r="C18" s="37" t="s">
        <v>98</v>
      </c>
      <c r="D18" s="37"/>
      <c r="E18" s="38"/>
      <c r="F18" s="39">
        <v>2800000000</v>
      </c>
      <c r="G18" s="38"/>
      <c r="H18" s="14" t="s">
        <v>87</v>
      </c>
      <c r="I18" s="17">
        <f>I19</f>
        <v>57809700</v>
      </c>
      <c r="J18" s="17">
        <f>J19</f>
        <v>57369686.640000001</v>
      </c>
      <c r="K18" s="40">
        <f>K19</f>
        <v>440013.36</v>
      </c>
      <c r="L18" s="41"/>
      <c r="M18" s="42"/>
      <c r="N18" s="39"/>
      <c r="O18" s="37"/>
      <c r="P18" s="38"/>
    </row>
    <row r="19" spans="2:16" s="5" customFormat="1" ht="53.25" customHeight="1">
      <c r="B19" s="6"/>
      <c r="C19" s="37" t="s">
        <v>99</v>
      </c>
      <c r="D19" s="37"/>
      <c r="E19" s="38"/>
      <c r="F19" s="39">
        <v>2810000000</v>
      </c>
      <c r="G19" s="38"/>
      <c r="H19" s="14" t="s">
        <v>87</v>
      </c>
      <c r="I19" s="8">
        <f>I20+I21+I22+I23+I24+I25+I26</f>
        <v>57809700</v>
      </c>
      <c r="J19" s="17">
        <f>J20+J21+J22+J23+J24+J25+J26</f>
        <v>57369686.640000001</v>
      </c>
      <c r="K19" s="40">
        <f t="shared" ref="K19" si="1">K20+K21+K22+K23+K24+K25+K26</f>
        <v>440013.36</v>
      </c>
      <c r="L19" s="41"/>
      <c r="M19" s="42"/>
      <c r="N19" s="39"/>
      <c r="O19" s="37"/>
      <c r="P19" s="38"/>
    </row>
    <row r="20" spans="2:16" ht="101.25" customHeight="1">
      <c r="B20" s="78"/>
      <c r="C20" s="79"/>
      <c r="D20" s="79"/>
      <c r="E20" s="80"/>
      <c r="F20" s="54" t="s">
        <v>20</v>
      </c>
      <c r="G20" s="55"/>
      <c r="H20" s="3" t="s">
        <v>69</v>
      </c>
      <c r="I20" s="2">
        <v>2433900</v>
      </c>
      <c r="J20" s="2">
        <v>2433900</v>
      </c>
      <c r="K20" s="56">
        <v>0</v>
      </c>
      <c r="L20" s="57"/>
      <c r="M20" s="55"/>
      <c r="N20" s="58"/>
      <c r="O20" s="57"/>
      <c r="P20" s="55"/>
    </row>
    <row r="21" spans="2:16" ht="56.25" customHeight="1">
      <c r="B21" s="81"/>
      <c r="C21" s="82"/>
      <c r="D21" s="82"/>
      <c r="E21" s="83"/>
      <c r="F21" s="54" t="s">
        <v>21</v>
      </c>
      <c r="G21" s="55"/>
      <c r="H21" s="3" t="s">
        <v>68</v>
      </c>
      <c r="I21" s="2">
        <v>13418000</v>
      </c>
      <c r="J21" s="2">
        <v>13291313.640000001</v>
      </c>
      <c r="K21" s="56">
        <v>126686.36</v>
      </c>
      <c r="L21" s="57"/>
      <c r="M21" s="55"/>
      <c r="N21" s="58" t="s">
        <v>22</v>
      </c>
      <c r="O21" s="57"/>
      <c r="P21" s="55"/>
    </row>
    <row r="22" spans="2:16" ht="101.25" customHeight="1">
      <c r="B22" s="81"/>
      <c r="C22" s="82"/>
      <c r="D22" s="82"/>
      <c r="E22" s="83"/>
      <c r="F22" s="54" t="s">
        <v>23</v>
      </c>
      <c r="G22" s="55"/>
      <c r="H22" s="3" t="s">
        <v>66</v>
      </c>
      <c r="I22" s="2">
        <v>942700</v>
      </c>
      <c r="J22" s="2">
        <v>860720</v>
      </c>
      <c r="K22" s="56">
        <v>81980</v>
      </c>
      <c r="L22" s="57"/>
      <c r="M22" s="55"/>
      <c r="N22" s="58" t="s">
        <v>24</v>
      </c>
      <c r="O22" s="57"/>
      <c r="P22" s="55"/>
    </row>
    <row r="23" spans="2:16" ht="187.5" customHeight="1">
      <c r="B23" s="81"/>
      <c r="C23" s="82"/>
      <c r="D23" s="82"/>
      <c r="E23" s="83"/>
      <c r="F23" s="54" t="s">
        <v>25</v>
      </c>
      <c r="G23" s="55"/>
      <c r="H23" s="3" t="s">
        <v>67</v>
      </c>
      <c r="I23" s="2">
        <v>20188700</v>
      </c>
      <c r="J23" s="2">
        <v>20188700</v>
      </c>
      <c r="K23" s="56">
        <v>0</v>
      </c>
      <c r="L23" s="57"/>
      <c r="M23" s="55"/>
      <c r="N23" s="58"/>
      <c r="O23" s="57"/>
      <c r="P23" s="55"/>
    </row>
    <row r="24" spans="2:16" ht="123.75" customHeight="1">
      <c r="B24" s="81"/>
      <c r="C24" s="82"/>
      <c r="D24" s="82"/>
      <c r="E24" s="83"/>
      <c r="F24" s="54" t="s">
        <v>26</v>
      </c>
      <c r="G24" s="55"/>
      <c r="H24" s="4" t="s">
        <v>70</v>
      </c>
      <c r="I24" s="2">
        <v>2106000</v>
      </c>
      <c r="J24" s="2">
        <v>2106000</v>
      </c>
      <c r="K24" s="56">
        <v>0</v>
      </c>
      <c r="L24" s="57"/>
      <c r="M24" s="55"/>
      <c r="N24" s="58"/>
      <c r="O24" s="57"/>
      <c r="P24" s="55"/>
    </row>
    <row r="25" spans="2:16" ht="45" customHeight="1">
      <c r="B25" s="81"/>
      <c r="C25" s="82"/>
      <c r="D25" s="82"/>
      <c r="E25" s="83"/>
      <c r="F25" s="54" t="s">
        <v>27</v>
      </c>
      <c r="G25" s="55"/>
      <c r="H25" s="4" t="s">
        <v>71</v>
      </c>
      <c r="I25" s="2">
        <v>1396500</v>
      </c>
      <c r="J25" s="2">
        <v>1396500</v>
      </c>
      <c r="K25" s="56">
        <v>0</v>
      </c>
      <c r="L25" s="57"/>
      <c r="M25" s="55"/>
      <c r="N25" s="58"/>
      <c r="O25" s="57"/>
      <c r="P25" s="55"/>
    </row>
    <row r="26" spans="2:16" ht="252" customHeight="1">
      <c r="B26" s="84"/>
      <c r="C26" s="85"/>
      <c r="D26" s="85"/>
      <c r="E26" s="86"/>
      <c r="F26" s="54" t="s">
        <v>28</v>
      </c>
      <c r="G26" s="55"/>
      <c r="H26" s="4" t="s">
        <v>72</v>
      </c>
      <c r="I26" s="2">
        <v>17323900</v>
      </c>
      <c r="J26" s="2">
        <v>17092553</v>
      </c>
      <c r="K26" s="56">
        <v>231347</v>
      </c>
      <c r="L26" s="57"/>
      <c r="M26" s="55"/>
      <c r="N26" s="58" t="s">
        <v>29</v>
      </c>
      <c r="O26" s="57"/>
      <c r="P26" s="55"/>
    </row>
    <row r="27" spans="2:16" s="5" customFormat="1" ht="60" customHeight="1">
      <c r="B27" s="9"/>
      <c r="C27" s="87" t="s">
        <v>100</v>
      </c>
      <c r="D27" s="87"/>
      <c r="E27" s="88"/>
      <c r="F27" s="39">
        <v>2820000000</v>
      </c>
      <c r="G27" s="38"/>
      <c r="H27" s="14" t="s">
        <v>87</v>
      </c>
      <c r="I27" s="8">
        <f>I28+I29+I30+I31+I32+I33+I34+I35+I36+I37+I38+I39+I40+I41+I42+U42</f>
        <v>75372415.210000008</v>
      </c>
      <c r="J27" s="17">
        <f>J28+J29+J30+J31+J32+J33+J34+J35+J36+J37+J38+J39+J40+J41+J42</f>
        <v>74538550.350000009</v>
      </c>
      <c r="K27" s="40">
        <f t="shared" ref="K27" si="2">K28+K29+K30+K31+K32+K33+K34+K35+K36+K37+K38+K39+K40+K41+K42+J43</f>
        <v>27178804.859999999</v>
      </c>
      <c r="L27" s="41"/>
      <c r="M27" s="42"/>
      <c r="N27" s="75"/>
      <c r="O27" s="76"/>
      <c r="P27" s="77"/>
    </row>
    <row r="28" spans="2:16" ht="78.75" customHeight="1">
      <c r="B28" s="78"/>
      <c r="C28" s="89"/>
      <c r="D28" s="89"/>
      <c r="E28" s="90"/>
      <c r="F28" s="54" t="s">
        <v>30</v>
      </c>
      <c r="G28" s="55"/>
      <c r="H28" s="4" t="s">
        <v>73</v>
      </c>
      <c r="I28" s="2">
        <v>16532000</v>
      </c>
      <c r="J28" s="2">
        <v>16532000</v>
      </c>
      <c r="K28" s="56">
        <v>0</v>
      </c>
      <c r="L28" s="57"/>
      <c r="M28" s="55"/>
      <c r="N28" s="58"/>
      <c r="O28" s="57"/>
      <c r="P28" s="55"/>
    </row>
    <row r="29" spans="2:16" ht="90" customHeight="1">
      <c r="B29" s="91"/>
      <c r="C29" s="92"/>
      <c r="D29" s="92"/>
      <c r="E29" s="93"/>
      <c r="F29" s="54" t="s">
        <v>31</v>
      </c>
      <c r="G29" s="55"/>
      <c r="H29" s="4" t="s">
        <v>74</v>
      </c>
      <c r="I29" s="2">
        <v>2084300</v>
      </c>
      <c r="J29" s="2">
        <v>2084300</v>
      </c>
      <c r="K29" s="56">
        <v>0</v>
      </c>
      <c r="L29" s="57"/>
      <c r="M29" s="55"/>
      <c r="N29" s="58"/>
      <c r="O29" s="57"/>
      <c r="P29" s="55"/>
    </row>
    <row r="30" spans="2:16" ht="93" customHeight="1">
      <c r="B30" s="91"/>
      <c r="C30" s="92"/>
      <c r="D30" s="92"/>
      <c r="E30" s="93"/>
      <c r="F30" s="54" t="s">
        <v>32</v>
      </c>
      <c r="G30" s="55"/>
      <c r="H30" s="4" t="s">
        <v>75</v>
      </c>
      <c r="I30" s="2">
        <v>11300200</v>
      </c>
      <c r="J30" s="2">
        <v>11300200</v>
      </c>
      <c r="K30" s="56">
        <v>0</v>
      </c>
      <c r="L30" s="57"/>
      <c r="M30" s="55"/>
      <c r="N30" s="58"/>
      <c r="O30" s="57"/>
      <c r="P30" s="55"/>
    </row>
    <row r="31" spans="2:16" ht="119.25" customHeight="1">
      <c r="B31" s="91"/>
      <c r="C31" s="92"/>
      <c r="D31" s="92"/>
      <c r="E31" s="93"/>
      <c r="F31" s="54" t="s">
        <v>33</v>
      </c>
      <c r="G31" s="55"/>
      <c r="H31" s="4" t="s">
        <v>76</v>
      </c>
      <c r="I31" s="2">
        <v>27600</v>
      </c>
      <c r="J31" s="2">
        <v>25035.35</v>
      </c>
      <c r="K31" s="56">
        <v>2564.65</v>
      </c>
      <c r="L31" s="57"/>
      <c r="M31" s="55"/>
      <c r="N31" s="58" t="s">
        <v>34</v>
      </c>
      <c r="O31" s="57"/>
      <c r="P31" s="55"/>
    </row>
    <row r="32" spans="2:16" ht="130.5" customHeight="1">
      <c r="B32" s="91"/>
      <c r="C32" s="92"/>
      <c r="D32" s="92"/>
      <c r="E32" s="93"/>
      <c r="F32" s="54" t="s">
        <v>35</v>
      </c>
      <c r="G32" s="55"/>
      <c r="H32" s="4" t="s">
        <v>77</v>
      </c>
      <c r="I32" s="2">
        <v>11400</v>
      </c>
      <c r="J32" s="2">
        <v>11246.61</v>
      </c>
      <c r="K32" s="56">
        <v>153.38999999999999</v>
      </c>
      <c r="L32" s="57"/>
      <c r="M32" s="55"/>
      <c r="N32" s="58" t="s">
        <v>36</v>
      </c>
      <c r="O32" s="57"/>
      <c r="P32" s="55"/>
    </row>
    <row r="33" spans="2:16" ht="140.25" customHeight="1">
      <c r="B33" s="91"/>
      <c r="C33" s="92"/>
      <c r="D33" s="92"/>
      <c r="E33" s="93"/>
      <c r="F33" s="54" t="s">
        <v>37</v>
      </c>
      <c r="G33" s="55"/>
      <c r="H33" s="10" t="s">
        <v>78</v>
      </c>
      <c r="I33" s="2">
        <v>81900</v>
      </c>
      <c r="J33" s="2">
        <v>51727.06</v>
      </c>
      <c r="K33" s="56">
        <v>30172.94</v>
      </c>
      <c r="L33" s="57"/>
      <c r="M33" s="55"/>
      <c r="N33" s="58" t="s">
        <v>38</v>
      </c>
      <c r="O33" s="57"/>
      <c r="P33" s="55"/>
    </row>
    <row r="34" spans="2:16" ht="72" customHeight="1">
      <c r="B34" s="91"/>
      <c r="C34" s="92"/>
      <c r="D34" s="92"/>
      <c r="E34" s="93"/>
      <c r="F34" s="54" t="s">
        <v>39</v>
      </c>
      <c r="G34" s="55"/>
      <c r="H34" s="4" t="s">
        <v>79</v>
      </c>
      <c r="I34" s="2">
        <v>2394300</v>
      </c>
      <c r="J34" s="2">
        <v>2394300</v>
      </c>
      <c r="K34" s="56">
        <v>0</v>
      </c>
      <c r="L34" s="57"/>
      <c r="M34" s="55"/>
      <c r="N34" s="58"/>
      <c r="O34" s="57"/>
      <c r="P34" s="55"/>
    </row>
    <row r="35" spans="2:16" ht="71.25" customHeight="1">
      <c r="B35" s="91"/>
      <c r="C35" s="92"/>
      <c r="D35" s="92"/>
      <c r="E35" s="93"/>
      <c r="F35" s="54" t="s">
        <v>39</v>
      </c>
      <c r="G35" s="55"/>
      <c r="H35" s="4" t="s">
        <v>80</v>
      </c>
      <c r="I35" s="2">
        <v>15814300</v>
      </c>
      <c r="J35" s="2">
        <v>15679363.75</v>
      </c>
      <c r="K35" s="56">
        <v>134936.25</v>
      </c>
      <c r="L35" s="57"/>
      <c r="M35" s="55"/>
      <c r="N35" s="58" t="s">
        <v>40</v>
      </c>
      <c r="O35" s="57"/>
      <c r="P35" s="55"/>
    </row>
    <row r="36" spans="2:16" ht="102.75" customHeight="1">
      <c r="B36" s="91"/>
      <c r="C36" s="92"/>
      <c r="D36" s="92"/>
      <c r="E36" s="93"/>
      <c r="F36" s="54" t="s">
        <v>41</v>
      </c>
      <c r="G36" s="55"/>
      <c r="H36" s="4" t="s">
        <v>81</v>
      </c>
      <c r="I36" s="2">
        <v>385500</v>
      </c>
      <c r="J36" s="2">
        <v>377560.39</v>
      </c>
      <c r="K36" s="56">
        <v>7939.61</v>
      </c>
      <c r="L36" s="57"/>
      <c r="M36" s="55"/>
      <c r="N36" s="58" t="s">
        <v>42</v>
      </c>
      <c r="O36" s="57"/>
      <c r="P36" s="55"/>
    </row>
    <row r="37" spans="2:16" ht="111" customHeight="1">
      <c r="B37" s="91"/>
      <c r="C37" s="92"/>
      <c r="D37" s="92"/>
      <c r="E37" s="93"/>
      <c r="F37" s="54" t="s">
        <v>43</v>
      </c>
      <c r="G37" s="55"/>
      <c r="H37" s="4" t="s">
        <v>82</v>
      </c>
      <c r="I37" s="2">
        <v>1707600</v>
      </c>
      <c r="J37" s="2">
        <v>1707541.67</v>
      </c>
      <c r="K37" s="56">
        <v>58.33</v>
      </c>
      <c r="L37" s="57"/>
      <c r="M37" s="55"/>
      <c r="N37" s="58" t="s">
        <v>44</v>
      </c>
      <c r="O37" s="57"/>
      <c r="P37" s="55"/>
    </row>
    <row r="38" spans="2:16" ht="93" customHeight="1">
      <c r="B38" s="91"/>
      <c r="C38" s="92"/>
      <c r="D38" s="92"/>
      <c r="E38" s="93"/>
      <c r="F38" s="54" t="s">
        <v>45</v>
      </c>
      <c r="G38" s="55"/>
      <c r="H38" s="4" t="s">
        <v>83</v>
      </c>
      <c r="I38" s="2">
        <v>13297500</v>
      </c>
      <c r="J38" s="2">
        <v>12645589.949999999</v>
      </c>
      <c r="K38" s="56">
        <v>651910.05000000005</v>
      </c>
      <c r="L38" s="57"/>
      <c r="M38" s="55"/>
      <c r="N38" s="58" t="s">
        <v>46</v>
      </c>
      <c r="O38" s="57"/>
      <c r="P38" s="55"/>
    </row>
    <row r="39" spans="2:16" ht="96" customHeight="1">
      <c r="B39" s="91"/>
      <c r="C39" s="92"/>
      <c r="D39" s="92"/>
      <c r="E39" s="93"/>
      <c r="F39" s="54" t="s">
        <v>47</v>
      </c>
      <c r="G39" s="55"/>
      <c r="H39" s="4" t="s">
        <v>84</v>
      </c>
      <c r="I39" s="2">
        <v>10464415.210000001</v>
      </c>
      <c r="J39" s="2">
        <v>10464415.210000001</v>
      </c>
      <c r="K39" s="56">
        <v>0</v>
      </c>
      <c r="L39" s="57"/>
      <c r="M39" s="55"/>
      <c r="N39" s="58"/>
      <c r="O39" s="57"/>
      <c r="P39" s="55"/>
    </row>
    <row r="40" spans="2:16" ht="102.75" customHeight="1">
      <c r="B40" s="91"/>
      <c r="C40" s="92"/>
      <c r="D40" s="92"/>
      <c r="E40" s="93"/>
      <c r="F40" s="54" t="s">
        <v>48</v>
      </c>
      <c r="G40" s="55"/>
      <c r="H40" s="4" t="s">
        <v>85</v>
      </c>
      <c r="I40" s="2">
        <v>278600</v>
      </c>
      <c r="J40" s="2">
        <v>278600</v>
      </c>
      <c r="K40" s="56">
        <v>0</v>
      </c>
      <c r="L40" s="57"/>
      <c r="M40" s="55"/>
      <c r="N40" s="58"/>
      <c r="O40" s="57"/>
      <c r="P40" s="55"/>
    </row>
    <row r="41" spans="2:16" ht="142.5" customHeight="1">
      <c r="B41" s="91"/>
      <c r="C41" s="92"/>
      <c r="D41" s="92"/>
      <c r="E41" s="93"/>
      <c r="F41" s="54" t="s">
        <v>49</v>
      </c>
      <c r="G41" s="55"/>
      <c r="H41" s="4" t="s">
        <v>86</v>
      </c>
      <c r="I41" s="2">
        <v>366100</v>
      </c>
      <c r="J41" s="2">
        <v>360020.65</v>
      </c>
      <c r="K41" s="56">
        <v>6079.35</v>
      </c>
      <c r="L41" s="57"/>
      <c r="M41" s="55"/>
      <c r="N41" s="58" t="s">
        <v>50</v>
      </c>
      <c r="O41" s="57"/>
      <c r="P41" s="55"/>
    </row>
    <row r="42" spans="2:16" ht="168.75" customHeight="1">
      <c r="B42" s="94"/>
      <c r="C42" s="95"/>
      <c r="D42" s="95"/>
      <c r="E42" s="96"/>
      <c r="F42" s="54" t="s">
        <v>51</v>
      </c>
      <c r="G42" s="55"/>
      <c r="H42" s="10" t="s">
        <v>78</v>
      </c>
      <c r="I42" s="2">
        <v>626700</v>
      </c>
      <c r="J42" s="2">
        <v>626649.71</v>
      </c>
      <c r="K42" s="56">
        <v>50.29</v>
      </c>
      <c r="L42" s="57"/>
      <c r="M42" s="55"/>
      <c r="N42" s="58" t="s">
        <v>38</v>
      </c>
      <c r="O42" s="57"/>
      <c r="P42" s="55"/>
    </row>
    <row r="43" spans="2:16" s="5" customFormat="1" ht="65.25" customHeight="1">
      <c r="B43" s="11"/>
      <c r="C43" s="127" t="s">
        <v>101</v>
      </c>
      <c r="D43" s="127"/>
      <c r="E43" s="128"/>
      <c r="F43" s="39">
        <v>2840000000</v>
      </c>
      <c r="G43" s="38"/>
      <c r="H43" s="14" t="s">
        <v>87</v>
      </c>
      <c r="I43" s="8">
        <f>I44+I45</f>
        <v>26344940</v>
      </c>
      <c r="J43" s="17">
        <f>J44+J45</f>
        <v>26344940</v>
      </c>
      <c r="K43" s="40">
        <v>0</v>
      </c>
      <c r="L43" s="41"/>
      <c r="M43" s="42"/>
      <c r="N43" s="39"/>
      <c r="O43" s="37"/>
      <c r="P43" s="38"/>
    </row>
    <row r="44" spans="2:16" ht="67.5" customHeight="1">
      <c r="B44" s="121"/>
      <c r="C44" s="122"/>
      <c r="D44" s="122"/>
      <c r="E44" s="123"/>
      <c r="F44" s="54" t="s">
        <v>52</v>
      </c>
      <c r="G44" s="55"/>
      <c r="H44" s="10" t="s">
        <v>88</v>
      </c>
      <c r="I44" s="2">
        <v>7237400</v>
      </c>
      <c r="J44" s="2">
        <v>7237400</v>
      </c>
      <c r="K44" s="56">
        <v>0</v>
      </c>
      <c r="L44" s="57"/>
      <c r="M44" s="55"/>
      <c r="N44" s="58"/>
      <c r="O44" s="57"/>
      <c r="P44" s="55"/>
    </row>
    <row r="45" spans="2:16" ht="58.5" customHeight="1">
      <c r="B45" s="124"/>
      <c r="C45" s="125"/>
      <c r="D45" s="125"/>
      <c r="E45" s="126"/>
      <c r="F45" s="54" t="s">
        <v>53</v>
      </c>
      <c r="G45" s="55"/>
      <c r="H45" s="10" t="s">
        <v>89</v>
      </c>
      <c r="I45" s="2">
        <v>19107540</v>
      </c>
      <c r="J45" s="2">
        <v>19107540</v>
      </c>
      <c r="K45" s="56">
        <v>0</v>
      </c>
      <c r="L45" s="57"/>
      <c r="M45" s="55"/>
      <c r="N45" s="120"/>
      <c r="O45" s="116"/>
      <c r="P45" s="117"/>
    </row>
    <row r="46" spans="2:16" ht="117" customHeight="1">
      <c r="B46" s="97" t="s">
        <v>104</v>
      </c>
      <c r="C46" s="98"/>
      <c r="D46" s="98"/>
      <c r="E46" s="99"/>
      <c r="F46" s="100" t="s">
        <v>54</v>
      </c>
      <c r="G46" s="99"/>
      <c r="H46" s="7" t="s">
        <v>90</v>
      </c>
      <c r="I46" s="8">
        <v>1242000</v>
      </c>
      <c r="J46" s="8">
        <v>1242000</v>
      </c>
      <c r="K46" s="101">
        <v>0</v>
      </c>
      <c r="L46" s="98"/>
      <c r="M46" s="99"/>
      <c r="N46" s="102"/>
      <c r="O46" s="103"/>
      <c r="P46" s="104"/>
    </row>
    <row r="47" spans="2:16" ht="51.75" customHeight="1">
      <c r="B47" s="97" t="s">
        <v>55</v>
      </c>
      <c r="C47" s="98"/>
      <c r="D47" s="98"/>
      <c r="E47" s="99"/>
      <c r="F47" s="100" t="s">
        <v>56</v>
      </c>
      <c r="G47" s="99"/>
      <c r="H47" s="7" t="s">
        <v>91</v>
      </c>
      <c r="I47" s="8">
        <v>85000</v>
      </c>
      <c r="J47" s="8">
        <v>85000</v>
      </c>
      <c r="K47" s="101">
        <v>0</v>
      </c>
      <c r="L47" s="98"/>
      <c r="M47" s="99"/>
      <c r="N47" s="97"/>
      <c r="O47" s="98"/>
      <c r="P47" s="99"/>
    </row>
    <row r="48" spans="2:16" s="12" customFormat="1" ht="66" customHeight="1">
      <c r="B48" s="14"/>
      <c r="C48" s="105" t="s">
        <v>92</v>
      </c>
      <c r="D48" s="105"/>
      <c r="E48" s="106"/>
      <c r="F48" s="39">
        <v>7200000000</v>
      </c>
      <c r="G48" s="38"/>
      <c r="H48" s="14" t="s">
        <v>87</v>
      </c>
      <c r="I48" s="17">
        <f>I49+I50+I51</f>
        <v>1822415</v>
      </c>
      <c r="J48" s="18">
        <f>J49+J50+J51</f>
        <v>1815456.34</v>
      </c>
      <c r="K48" s="40">
        <f t="shared" ref="K48" si="3">K49+K50+K51</f>
        <v>6958.66</v>
      </c>
      <c r="L48" s="41"/>
      <c r="M48" s="42"/>
      <c r="N48" s="39"/>
      <c r="O48" s="37"/>
      <c r="P48" s="16"/>
    </row>
    <row r="49" spans="2:16" ht="68.25" customHeight="1">
      <c r="B49" s="19" t="s">
        <v>92</v>
      </c>
      <c r="C49" s="107"/>
      <c r="D49" s="107"/>
      <c r="E49" s="108"/>
      <c r="F49" s="54" t="s">
        <v>57</v>
      </c>
      <c r="G49" s="55"/>
      <c r="H49" s="10" t="s">
        <v>93</v>
      </c>
      <c r="I49" s="2">
        <v>1659015</v>
      </c>
      <c r="J49" s="2">
        <v>1654759.34</v>
      </c>
      <c r="K49" s="56">
        <v>4255.66</v>
      </c>
      <c r="L49" s="57"/>
      <c r="M49" s="55"/>
      <c r="N49" s="58" t="s">
        <v>105</v>
      </c>
      <c r="O49" s="57"/>
      <c r="P49" s="55"/>
    </row>
    <row r="50" spans="2:16" ht="135" customHeight="1">
      <c r="B50" s="19" t="s">
        <v>92</v>
      </c>
      <c r="C50" s="107"/>
      <c r="D50" s="107"/>
      <c r="E50" s="108"/>
      <c r="F50" s="54" t="s">
        <v>58</v>
      </c>
      <c r="G50" s="55"/>
      <c r="H50" s="10" t="s">
        <v>94</v>
      </c>
      <c r="I50" s="2">
        <v>160000</v>
      </c>
      <c r="J50" s="2">
        <v>160000</v>
      </c>
      <c r="K50" s="56">
        <v>0</v>
      </c>
      <c r="L50" s="57"/>
      <c r="M50" s="55"/>
      <c r="N50" s="58"/>
      <c r="O50" s="57"/>
      <c r="P50" s="55"/>
    </row>
    <row r="51" spans="2:16" ht="101.25" customHeight="1">
      <c r="B51" s="19" t="s">
        <v>92</v>
      </c>
      <c r="C51" s="109"/>
      <c r="D51" s="109"/>
      <c r="E51" s="110"/>
      <c r="F51" s="54" t="s">
        <v>59</v>
      </c>
      <c r="G51" s="55"/>
      <c r="H51" s="10" t="s">
        <v>95</v>
      </c>
      <c r="I51" s="2">
        <v>3400</v>
      </c>
      <c r="J51" s="2">
        <v>697</v>
      </c>
      <c r="K51" s="56">
        <v>2703</v>
      </c>
      <c r="L51" s="57"/>
      <c r="M51" s="55"/>
      <c r="N51" s="58" t="s">
        <v>60</v>
      </c>
      <c r="O51" s="57"/>
      <c r="P51" s="55"/>
    </row>
    <row r="52" spans="2:16" ht="87.75" customHeight="1">
      <c r="B52" s="97" t="s">
        <v>96</v>
      </c>
      <c r="C52" s="98"/>
      <c r="D52" s="98"/>
      <c r="E52" s="99"/>
      <c r="F52" s="54" t="s">
        <v>61</v>
      </c>
      <c r="G52" s="55"/>
      <c r="H52" s="10" t="s">
        <v>97</v>
      </c>
      <c r="I52" s="2">
        <v>50000</v>
      </c>
      <c r="J52" s="2">
        <v>50000</v>
      </c>
      <c r="K52" s="56">
        <v>0</v>
      </c>
      <c r="L52" s="57"/>
      <c r="M52" s="55"/>
      <c r="N52" s="58"/>
      <c r="O52" s="57"/>
      <c r="P52" s="55"/>
    </row>
    <row r="53" spans="2:16" s="12" customFormat="1" ht="37.5" customHeight="1">
      <c r="B53" s="14"/>
      <c r="C53" s="20" t="s">
        <v>102</v>
      </c>
      <c r="D53" s="15"/>
      <c r="E53" s="16"/>
      <c r="F53" s="39">
        <v>9900000000</v>
      </c>
      <c r="G53" s="38"/>
      <c r="H53" s="14" t="s">
        <v>87</v>
      </c>
      <c r="I53" s="17">
        <f>I54</f>
        <v>32000</v>
      </c>
      <c r="J53" s="17">
        <f>J54</f>
        <v>32000</v>
      </c>
      <c r="K53" s="40">
        <f t="shared" ref="K53" si="4">K54</f>
        <v>0</v>
      </c>
      <c r="L53" s="41"/>
      <c r="M53" s="42"/>
      <c r="N53" s="39"/>
      <c r="O53" s="37"/>
      <c r="P53" s="13"/>
    </row>
    <row r="54" spans="2:16" s="5" customFormat="1" ht="21.75" customHeight="1">
      <c r="B54" s="115"/>
      <c r="C54" s="116"/>
      <c r="D54" s="116"/>
      <c r="E54" s="117"/>
      <c r="F54" s="118" t="s">
        <v>62</v>
      </c>
      <c r="G54" s="117"/>
      <c r="H54" s="21" t="s">
        <v>97</v>
      </c>
      <c r="I54" s="22">
        <v>32000</v>
      </c>
      <c r="J54" s="22">
        <v>32000</v>
      </c>
      <c r="K54" s="119">
        <v>0</v>
      </c>
      <c r="L54" s="116"/>
      <c r="M54" s="117"/>
      <c r="N54" s="120"/>
      <c r="O54" s="116"/>
      <c r="P54" s="117"/>
    </row>
    <row r="55" spans="2:16" s="12" customFormat="1" ht="21.75" customHeight="1">
      <c r="B55" s="111" t="s">
        <v>103</v>
      </c>
      <c r="C55" s="112"/>
      <c r="D55" s="112"/>
      <c r="E55" s="112"/>
      <c r="F55" s="113"/>
      <c r="G55" s="112"/>
      <c r="H55" s="23"/>
      <c r="I55" s="24">
        <v>162998470.21000001</v>
      </c>
      <c r="J55" s="24">
        <v>161717632.62</v>
      </c>
      <c r="K55" s="114">
        <v>1280837.5900000001</v>
      </c>
      <c r="L55" s="112"/>
      <c r="M55" s="112"/>
      <c r="N55" s="111"/>
      <c r="O55" s="112"/>
      <c r="P55" s="112"/>
    </row>
  </sheetData>
  <mergeCells count="153">
    <mergeCell ref="F41:G41"/>
    <mergeCell ref="K41:M41"/>
    <mergeCell ref="N41:P41"/>
    <mergeCell ref="F42:G42"/>
    <mergeCell ref="K42:M42"/>
    <mergeCell ref="N42:P42"/>
    <mergeCell ref="B44:E45"/>
    <mergeCell ref="C43:E43"/>
    <mergeCell ref="F43:G43"/>
    <mergeCell ref="K43:M43"/>
    <mergeCell ref="N43:P43"/>
    <mergeCell ref="F44:G44"/>
    <mergeCell ref="K44:M44"/>
    <mergeCell ref="N44:P44"/>
    <mergeCell ref="F45:G45"/>
    <mergeCell ref="K45:M45"/>
    <mergeCell ref="N45:P45"/>
    <mergeCell ref="B55:E55"/>
    <mergeCell ref="F55:G55"/>
    <mergeCell ref="K55:M55"/>
    <mergeCell ref="N55:P55"/>
    <mergeCell ref="F51:G51"/>
    <mergeCell ref="K51:M51"/>
    <mergeCell ref="N51:P51"/>
    <mergeCell ref="B52:E52"/>
    <mergeCell ref="F52:G52"/>
    <mergeCell ref="K52:M52"/>
    <mergeCell ref="N52:P52"/>
    <mergeCell ref="B54:E54"/>
    <mergeCell ref="F54:G54"/>
    <mergeCell ref="K54:M54"/>
    <mergeCell ref="N54:P54"/>
    <mergeCell ref="F53:G53"/>
    <mergeCell ref="K53:M53"/>
    <mergeCell ref="N53:O53"/>
    <mergeCell ref="F49:G49"/>
    <mergeCell ref="K49:M49"/>
    <mergeCell ref="N49:P49"/>
    <mergeCell ref="F50:G50"/>
    <mergeCell ref="K50:M50"/>
    <mergeCell ref="N50:P50"/>
    <mergeCell ref="B46:E46"/>
    <mergeCell ref="F46:G46"/>
    <mergeCell ref="K46:M46"/>
    <mergeCell ref="N46:P46"/>
    <mergeCell ref="B47:E47"/>
    <mergeCell ref="F47:G47"/>
    <mergeCell ref="K47:M47"/>
    <mergeCell ref="N47:P47"/>
    <mergeCell ref="F48:G48"/>
    <mergeCell ref="K48:M48"/>
    <mergeCell ref="N48:O48"/>
    <mergeCell ref="C48:E51"/>
    <mergeCell ref="F34:G34"/>
    <mergeCell ref="K34:M34"/>
    <mergeCell ref="N34:P34"/>
    <mergeCell ref="F39:G39"/>
    <mergeCell ref="K39:M39"/>
    <mergeCell ref="N39:P39"/>
    <mergeCell ref="F40:G40"/>
    <mergeCell ref="K40:M40"/>
    <mergeCell ref="N40:P40"/>
    <mergeCell ref="F37:G37"/>
    <mergeCell ref="K37:M37"/>
    <mergeCell ref="N37:P37"/>
    <mergeCell ref="F38:G38"/>
    <mergeCell ref="K38:M38"/>
    <mergeCell ref="N38:P38"/>
    <mergeCell ref="B20:E26"/>
    <mergeCell ref="C27:E27"/>
    <mergeCell ref="B28:E42"/>
    <mergeCell ref="F31:G31"/>
    <mergeCell ref="K31:M31"/>
    <mergeCell ref="N31:P31"/>
    <mergeCell ref="F32:G32"/>
    <mergeCell ref="K32:M32"/>
    <mergeCell ref="N32:P32"/>
    <mergeCell ref="F29:G29"/>
    <mergeCell ref="K29:M29"/>
    <mergeCell ref="N29:P29"/>
    <mergeCell ref="F30:G30"/>
    <mergeCell ref="K30:M30"/>
    <mergeCell ref="N30:P30"/>
    <mergeCell ref="F35:G35"/>
    <mergeCell ref="K35:M35"/>
    <mergeCell ref="N35:P35"/>
    <mergeCell ref="F36:G36"/>
    <mergeCell ref="K36:M36"/>
    <mergeCell ref="N36:P36"/>
    <mergeCell ref="F33:G33"/>
    <mergeCell ref="K33:M33"/>
    <mergeCell ref="N33:P33"/>
    <mergeCell ref="F28:G28"/>
    <mergeCell ref="K28:M28"/>
    <mergeCell ref="N28:P28"/>
    <mergeCell ref="F24:G24"/>
    <mergeCell ref="K24:M24"/>
    <mergeCell ref="N24:P24"/>
    <mergeCell ref="F25:G25"/>
    <mergeCell ref="K25:M25"/>
    <mergeCell ref="N25:P25"/>
    <mergeCell ref="F27:G27"/>
    <mergeCell ref="K27:M27"/>
    <mergeCell ref="N27:P27"/>
    <mergeCell ref="F20:G20"/>
    <mergeCell ref="K20:M20"/>
    <mergeCell ref="N20:P20"/>
    <mergeCell ref="F21:G21"/>
    <mergeCell ref="K21:M21"/>
    <mergeCell ref="N21:P21"/>
    <mergeCell ref="F26:G26"/>
    <mergeCell ref="K26:M26"/>
    <mergeCell ref="N26:P26"/>
    <mergeCell ref="F22:G22"/>
    <mergeCell ref="K22:M22"/>
    <mergeCell ref="N22:P22"/>
    <mergeCell ref="F23:G23"/>
    <mergeCell ref="K23:M23"/>
    <mergeCell ref="N23:P23"/>
    <mergeCell ref="O2:Q3"/>
    <mergeCell ref="M3:N3"/>
    <mergeCell ref="G6:K6"/>
    <mergeCell ref="C8:C9"/>
    <mergeCell ref="E9:O10"/>
    <mergeCell ref="F16:G16"/>
    <mergeCell ref="K16:M16"/>
    <mergeCell ref="N16:P16"/>
    <mergeCell ref="F17:G17"/>
    <mergeCell ref="K17:M17"/>
    <mergeCell ref="N17:P17"/>
    <mergeCell ref="B12:E12"/>
    <mergeCell ref="F12:G12"/>
    <mergeCell ref="K12:M12"/>
    <mergeCell ref="N12:P12"/>
    <mergeCell ref="B13:E13"/>
    <mergeCell ref="F13:G13"/>
    <mergeCell ref="K13:M13"/>
    <mergeCell ref="N13:P13"/>
    <mergeCell ref="B14:E17"/>
    <mergeCell ref="F14:G15"/>
    <mergeCell ref="H14:H15"/>
    <mergeCell ref="I14:I15"/>
    <mergeCell ref="J14:J15"/>
    <mergeCell ref="K14:M15"/>
    <mergeCell ref="N14:P15"/>
    <mergeCell ref="C19:E19"/>
    <mergeCell ref="C18:E18"/>
    <mergeCell ref="F18:G18"/>
    <mergeCell ref="K18:M18"/>
    <mergeCell ref="N18:P18"/>
    <mergeCell ref="F19:G19"/>
    <mergeCell ref="K19:M19"/>
    <mergeCell ref="N19:P19"/>
  </mergeCells>
  <pageMargins left="0.39370078740157483" right="0.39370078740157483" top="0.39370078740157483" bottom="0.70866141732283472" header="0.39370078740157483" footer="0.39370078740157483"/>
  <pageSetup paperSize="9" scale="90" orientation="landscape" horizontalDpi="300" verticalDpi="300" r:id="rId1"/>
  <headerFooter alignWithMargins="0">
    <oddFooter>&amp;C&amp;"Arial,Regular"&amp;8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BEST</cp:lastModifiedBy>
  <cp:lastPrinted>2018-02-15T11:27:25Z</cp:lastPrinted>
  <dcterms:created xsi:type="dcterms:W3CDTF">2018-02-13T11:23:31Z</dcterms:created>
  <dcterms:modified xsi:type="dcterms:W3CDTF">2018-02-15T11:27:27Z</dcterms:modified>
</cp:coreProperties>
</file>